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63" i="1" l="1"/>
  <c r="H24" i="1"/>
  <c r="H49" i="1"/>
  <c r="H48" i="1"/>
  <c r="H21" i="1"/>
  <c r="H28" i="1" l="1"/>
  <c r="H31" i="1"/>
  <c r="H20" i="1" l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<sst xmlns="http://schemas.openxmlformats.org/spreadsheetml/2006/main" count="67" uniqueCount="42">
  <si>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</si>
  <si>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</si>
  <si>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</si>
  <si>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</si>
  <si>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</si>
  <si>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</si>
  <si>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</si>
  <si>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</si>
  <si>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</si>
  <si>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</si>
  <si>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</si>
  <si>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</si>
  <si>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</si>
  <si>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</si>
  <si>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</si>
  <si>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</si>
  <si>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</si>
  <si>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</si>
  <si>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</si>
  <si>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</si>
  <si>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</si>
  <si>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</si>
  <si>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</si>
  <si>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</si>
  <si>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</si>
  <si>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Dana:20.02.2020.</t>
  </si>
  <si>
    <t>Dana 20.02.2020.godine Dom zdravlja Požarevac nije izvršio plaćanje prema dobavljačima:</t>
  </si>
  <si>
    <t>Primljena i neutrošena participacija od 20.02.2020.</t>
  </si>
  <si>
    <t>Flora Komerc</t>
  </si>
  <si>
    <t>Lavija</t>
  </si>
  <si>
    <t>Medicom</t>
  </si>
  <si>
    <t>Sinofarm</t>
  </si>
  <si>
    <t>0870/20</t>
  </si>
  <si>
    <t>1154/20</t>
  </si>
  <si>
    <t>27/2020</t>
  </si>
  <si>
    <t>141/2020</t>
  </si>
  <si>
    <t>00/200400018</t>
  </si>
  <si>
    <t>IF2020-0612</t>
  </si>
  <si>
    <t>IF2020-1551</t>
  </si>
  <si>
    <t>IF2020-1546</t>
  </si>
  <si>
    <t>IF2020-1673</t>
  </si>
  <si>
    <t>UKUPNO SANITETSKI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</si>
</sst>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3"/>
  <sheetViews>
    <sheetView tabSelected="1" topLeftCell="B1" zoomScaleNormal="100" workbookViewId="0">
      <selection activeCell="C55" sqref="C55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43881</v>
      </c>
      <c r="H12" s="23">
        <v>8427637.25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43881</v>
      </c>
      <c r="H13" s="3">
        <f>H14+H25-H32-H42</f>
        <v>8422178.8999999985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43881</v>
      </c>
      <c r="H14" s="4">
        <f>H15+H16+H17+H18+H19+H20+H21+H22+H23+H24</f>
        <v>8001054.9699999988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26">
        <f>1090000-1073023.88+1066750</f>
        <v>1083726.1200000001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346027.36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</f>
        <v>3423947.0699999994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2637250-148586.74+412951.41+12529.5+0.09-79963.24-18588.85-7620+16634.71+366375-30758.75+41650-3522-54374+3151.18-1034345.8+366375-8451.12-3568-79963.24+59789.47-3568+1461250-1323281.47+14030.27+3256-3697</f>
        <v>2594954.4199999995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27</v>
      </c>
      <c r="C24" s="37"/>
      <c r="D24" s="37"/>
      <c r="E24" s="37"/>
      <c r="F24" s="38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</f>
        <v>552400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43881</v>
      </c>
      <c r="H25" s="4">
        <f>H26+H27+H28+H29+H30+H31</f>
        <v>767151.29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140000-131483.89+135083</f>
        <v>143599.10999999999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1758775.38-1036974.4+179666.67-200000-157432+359333.33-117850+9240-1200+359333.34-66400-52080-19092-481463.9-462769.9+111603+136666.66+136666.67-60000+189333.33+426</f>
        <v>585782.18000000005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27</v>
      </c>
      <c r="C31" s="37"/>
      <c r="D31" s="37"/>
      <c r="E31" s="37"/>
      <c r="F31" s="38"/>
      <c r="G31" s="2"/>
      <c r="H31" s="10">
        <f>10141+10865+11176+5588</f>
        <v>37770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43881</v>
      </c>
      <c r="H32" s="5">
        <f>SUM(H33:H41)</f>
        <v>346027.36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346027.36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0" t="s">
        <v>21</v>
      </c>
      <c r="C42" s="31"/>
      <c r="D42" s="31"/>
      <c r="E42" s="31"/>
      <c r="F42" s="32"/>
      <c r="G42" s="17">
        <v>43881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43881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-13399.74+456346.59+269.12+18502.31+43.84</f>
        <v>480620.2100000002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"/>
      <c r="H49" s="3">
        <f>63973.42+411188.44</f>
        <v>475161.86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8427637.25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44064</v>
      </c>
      <c r="D54" s="2" t="s">
        <v>32</v>
      </c>
    </row>
    <row r="55" spans="2:11" x14ac:dyDescent="0.25">
      <c r="B55" s="2" t="s">
        <v>28</v>
      </c>
      <c r="C55" s="3">
        <v>34743</v>
      </c>
      <c r="D55" s="2" t="s">
        <v>33</v>
      </c>
    </row>
    <row r="56" spans="2:11" x14ac:dyDescent="0.25">
      <c r="B56" s="2" t="s">
        <v>29</v>
      </c>
      <c r="C56" s="3">
        <v>55323.6</v>
      </c>
      <c r="D56" s="2" t="s">
        <v>34</v>
      </c>
    </row>
    <row r="57" spans="2:11" x14ac:dyDescent="0.25">
      <c r="B57" s="2" t="s">
        <v>29</v>
      </c>
      <c r="C57" s="3">
        <v>14820</v>
      </c>
      <c r="D57" s="2" t="s">
        <v>35</v>
      </c>
    </row>
    <row r="58" spans="2:11" x14ac:dyDescent="0.25">
      <c r="B58" s="2" t="s">
        <v>30</v>
      </c>
      <c r="C58" s="3">
        <v>29070</v>
      </c>
      <c r="D58" s="2" t="s">
        <v>36</v>
      </c>
    </row>
    <row r="59" spans="2:11" x14ac:dyDescent="0.25">
      <c r="B59" s="2" t="s">
        <v>31</v>
      </c>
      <c r="C59" s="3">
        <v>33456</v>
      </c>
      <c r="D59" s="2" t="s">
        <v>37</v>
      </c>
    </row>
    <row r="60" spans="2:11" x14ac:dyDescent="0.25">
      <c r="B60" s="2" t="s">
        <v>31</v>
      </c>
      <c r="C60" s="3">
        <v>73021</v>
      </c>
      <c r="D60" s="2" t="s">
        <v>38</v>
      </c>
    </row>
    <row r="61" spans="2:11" x14ac:dyDescent="0.25">
      <c r="B61" s="2" t="s">
        <v>31</v>
      </c>
      <c r="C61" s="3">
        <v>60329.760000000002</v>
      </c>
      <c r="D61" s="2" t="s">
        <v>39</v>
      </c>
    </row>
    <row r="62" spans="2:11" x14ac:dyDescent="0.25">
      <c r="B62" s="2" t="s">
        <v>31</v>
      </c>
      <c r="C62" s="3">
        <v>1200</v>
      </c>
      <c r="D62" s="2" t="s">
        <v>40</v>
      </c>
    </row>
    <row r="63" spans="2:11" x14ac:dyDescent="0.25">
      <c r="B63" s="52" t="s">
        <v>41</v>
      </c>
      <c r="C63" s="7">
        <f>SUM(C54:C62)</f>
        <v>346027.36</v>
      </c>
      <c r="D63" s="2"/>
    </row>
  </sheetData>
  <mergeCells count="46"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  <mergeCell ref="B17:F17"/>
    <mergeCell ref="K11:O11"/>
    <mergeCell ref="B13:F13"/>
    <mergeCell ref="B12:F12"/>
    <mergeCell ref="B14:F14"/>
    <mergeCell ref="B11:F11"/>
    <mergeCell ref="B16:F16"/>
    <mergeCell ref="B15:F15"/>
    <mergeCell ref="C2:G2"/>
    <mergeCell ref="B4:D4"/>
    <mergeCell ref="B5:D5"/>
    <mergeCell ref="B6:D6"/>
    <mergeCell ref="B8:H8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B50:F50"/>
    <mergeCell ref="B42:F42"/>
    <mergeCell ref="B48:F48"/>
    <mergeCell ref="B45:F45"/>
    <mergeCell ref="B46:F46"/>
    <mergeCell ref="B47:F47"/>
    <mergeCell ref="B49:F4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2020-02-21T13:55:24Z</dcterms:modified>
</cp:coreProperties>
</file>